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0740"/>
  </bookViews>
  <sheets>
    <sheet name="Hoja2" sheetId="2" r:id="rId1"/>
    <sheet name="Hoja3" sheetId="3" r:id="rId2"/>
  </sheets>
  <externalReferences>
    <externalReference r:id="rId3"/>
  </externalReferences>
  <definedNames>
    <definedName name="_xlnm.Print_Area" localSheetId="0">Hoja2!$A$1:$R$17</definedName>
  </definedNames>
  <calcPr calcId="145621"/>
</workbook>
</file>

<file path=xl/calcChain.xml><?xml version="1.0" encoding="utf-8"?>
<calcChain xmlns="http://schemas.openxmlformats.org/spreadsheetml/2006/main">
  <c r="C16" i="2" l="1"/>
  <c r="N12" i="2"/>
  <c r="R12" i="2" s="1"/>
  <c r="J12" i="2"/>
  <c r="H12" i="2"/>
  <c r="G12" i="2"/>
  <c r="F12" i="2"/>
  <c r="Q12" i="2"/>
  <c r="P12" i="2"/>
  <c r="M12" i="2"/>
  <c r="L12" i="2"/>
  <c r="K12" i="2"/>
  <c r="I12" i="2"/>
  <c r="G11" i="2"/>
  <c r="D12" i="2"/>
  <c r="E12" i="2"/>
  <c r="C12" i="2"/>
  <c r="O12" i="2" l="1"/>
</calcChain>
</file>

<file path=xl/sharedStrings.xml><?xml version="1.0" encoding="utf-8"?>
<sst xmlns="http://schemas.openxmlformats.org/spreadsheetml/2006/main" count="29" uniqueCount="29">
  <si>
    <t>Capítulo</t>
  </si>
  <si>
    <t>Crédito Inicial</t>
  </si>
  <si>
    <t>Modificación Crédito</t>
  </si>
  <si>
    <t>Credito definitivo</t>
  </si>
  <si>
    <t>Reservas (R)</t>
  </si>
  <si>
    <t>% R/Cto. def.</t>
  </si>
  <si>
    <t>Saldo de R</t>
  </si>
  <si>
    <t>Disponible</t>
  </si>
  <si>
    <t>Autorizado</t>
  </si>
  <si>
    <t>% A/Cto. def.</t>
  </si>
  <si>
    <t>Dispuesto</t>
  </si>
  <si>
    <t>% D/Cto. def.</t>
  </si>
  <si>
    <t>Obligado</t>
  </si>
  <si>
    <t>% O/ Cto. def.</t>
  </si>
  <si>
    <t>Pagado</t>
  </si>
  <si>
    <t>% P/ Cto. def.</t>
  </si>
  <si>
    <t>%Pagos / Oblig</t>
  </si>
  <si>
    <t>GASTOS DE PERSONAL</t>
  </si>
  <si>
    <t>G BIENES CORRIEN Y SER</t>
  </si>
  <si>
    <t>GASTOS FINANCIEROS</t>
  </si>
  <si>
    <t>TRANSFERENC CORRIENTES</t>
  </si>
  <si>
    <t>FONDO DE CONTINGENCIA Y OTROS IMPREVISTO</t>
  </si>
  <si>
    <t>INVERSIONES REALES</t>
  </si>
  <si>
    <t>TRANSFERENC DE CAPITAL</t>
  </si>
  <si>
    <t>Resultado global</t>
  </si>
  <si>
    <t>POBLACION CASTILLA-LA MANCHA ENERO 2016</t>
  </si>
  <si>
    <t>GASTO NO FINANCIERO CONSOLIDADO /NÚMERO DE HABITANTES
(OBLIGACIONES RECONOCIDAS PRESUPUESTO CONSOLIDADO 2016)</t>
  </si>
  <si>
    <t>GASTO CONSOLIDADO NO FINANCIERO/NÚMERO DE HABITANTES</t>
  </si>
  <si>
    <t>* Fuente: INE 01/01/2016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</si>
</sst>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\ #,##0.00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/>
      <top/>
      <bottom/>
      <diagonal/>
    </border>
  </borders>
  <cellStyleXfs count="6">
    <xf numFmtId="0" fontId="0" fillId="0" borderId="0"/>
    <xf numFmtId="4" fontId="1" fillId="2" borderId="0" applyNumberFormat="0" applyProtection="0">
      <alignment horizontal="left" vertical="center" indent="1"/>
    </xf>
    <xf numFmtId="4" fontId="2" fillId="3" borderId="1" applyNumberFormat="0" applyProtection="0">
      <alignment horizontal="left" vertical="center" indent="1"/>
    </xf>
    <xf numFmtId="4" fontId="2" fillId="4" borderId="1" applyNumberFormat="0" applyProtection="0">
      <alignment horizontal="right" vertical="center"/>
    </xf>
    <xf numFmtId="4" fontId="1" fillId="5" borderId="1" applyNumberFormat="0" applyProtection="0">
      <alignment horizontal="left" vertical="center" indent="1"/>
    </xf>
    <xf numFmtId="4" fontId="1" fillId="6" borderId="1" applyNumberFormat="0" applyProtection="0">
      <alignment vertical="center"/>
    </xf>
  </cellStyleXfs>
  <cellXfs count="20">
    <xf numFmtId="0" fontId="0" fillId="0" borderId="0" xfId="0"/>
    <xf numFmtId="0" fontId="1" fillId="8" borderId="1" xfId="4" quotePrefix="1" applyNumberFormat="1" applyFill="1">
      <alignment horizontal="left" vertical="center" indent="1"/>
    </xf>
    <xf numFmtId="4" fontId="1" fillId="8" borderId="1" xfId="5" applyNumberFormat="1" applyFill="1">
      <alignment vertical="center"/>
    </xf>
    <xf numFmtId="4" fontId="2" fillId="9" borderId="1" xfId="3" applyNumberFormat="1" applyFill="1">
      <alignment horizontal="right" vertical="center"/>
    </xf>
    <xf numFmtId="164" fontId="2" fillId="9" borderId="1" xfId="3" applyNumberFormat="1" applyFill="1">
      <alignment horizontal="right" vertical="center"/>
    </xf>
    <xf numFmtId="3" fontId="2" fillId="9" borderId="1" xfId="3" applyNumberFormat="1" applyFill="1">
      <alignment horizontal="right" vertical="center"/>
    </xf>
    <xf numFmtId="0" fontId="1" fillId="7" borderId="0" xfId="1" quotePrefix="1" applyNumberFormat="1" applyFont="1" applyFill="1" applyAlignment="1">
      <alignment horizontal="left" vertical="center" indent="1"/>
    </xf>
    <xf numFmtId="0" fontId="1" fillId="7" borderId="1" xfId="2" quotePrefix="1" applyNumberFormat="1" applyFont="1" applyFill="1">
      <alignment horizontal="left" vertical="center" indent="1"/>
    </xf>
    <xf numFmtId="0" fontId="3" fillId="0" borderId="0" xfId="0" applyFont="1"/>
    <xf numFmtId="0" fontId="1" fillId="7" borderId="1" xfId="2" quotePrefix="1" applyNumberFormat="1" applyFont="1" applyFill="1" applyAlignment="1">
      <alignment horizontal="center" vertical="center" wrapText="1"/>
    </xf>
    <xf numFmtId="4" fontId="1" fillId="8" borderId="1" xfId="5" quotePrefix="1" applyNumberFormat="1" applyFill="1">
      <alignment vertical="center"/>
    </xf>
    <xf numFmtId="4" fontId="1" fillId="9" borderId="1" xfId="3" applyNumberFormat="1" applyFont="1" applyFill="1">
      <alignment horizontal="right" vertical="center"/>
    </xf>
    <xf numFmtId="3" fontId="1" fillId="10" borderId="1" xfId="3" applyNumberFormat="1" applyFont="1" applyFill="1">
      <alignment horizontal="right" vertical="center"/>
    </xf>
    <xf numFmtId="0" fontId="1" fillId="7" borderId="2" xfId="1" quotePrefix="1" applyNumberFormat="1" applyFont="1" applyFill="1" applyBorder="1" applyAlignment="1">
      <alignment horizontal="center" vertical="center"/>
    </xf>
    <xf numFmtId="0" fontId="1" fillId="7" borderId="3" xfId="1" quotePrefix="1" applyNumberFormat="1" applyFont="1" applyFill="1" applyBorder="1" applyAlignment="1">
      <alignment horizontal="center" vertical="center"/>
    </xf>
    <xf numFmtId="0" fontId="1" fillId="7" borderId="2" xfId="2" quotePrefix="1" applyNumberFormat="1" applyFont="1" applyFill="1" applyBorder="1" applyAlignment="1">
      <alignment horizontal="center" vertical="center" wrapText="1"/>
    </xf>
    <xf numFmtId="0" fontId="1" fillId="7" borderId="3" xfId="2" quotePrefix="1" applyNumberFormat="1" applyFont="1" applyFill="1" applyBorder="1" applyAlignment="1">
      <alignment horizontal="center" vertical="center" wrapText="1"/>
    </xf>
    <xf numFmtId="0" fontId="4" fillId="7" borderId="0" xfId="1" quotePrefix="1" applyNumberFormat="1" applyFont="1" applyFill="1" applyAlignment="1">
      <alignment horizontal="center" vertical="center"/>
    </xf>
    <xf numFmtId="0" fontId="0" fillId="10" borderId="4" xfId="0" applyFill="1" applyBorder="1" applyAlignment="1">
      <alignment horizontal="left" vertical="top"/>
    </xf>
    <xf numFmtId="0" fontId="0" fillId="10" borderId="0" xfId="0" applyFill="1" applyAlignment="1">
      <alignment horizontal="left" vertical="top"/>
    </xf>
  </cellXfs>
  <cellStyles count="6">
    <cellStyle name="Normal" xfId="0" builtinId="0"/>
    <cellStyle name="SAPBEXaggData" xfId="5"/>
    <cellStyle name="SAPBEXaggItem" xfId="4"/>
    <cellStyle name="SAPBEXchaText" xfId="1"/>
    <cellStyle name="SAPBEXstdData" xfId="3"/>
    <cellStyle name="SAPBEXstdItem" xfId="2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17</xdr:col>
      <xdr:colOff>762000</xdr:colOff>
      <xdr:row>11</xdr:row>
      <xdr:rowOff>142875</xdr:rowOff>
    </xdr:to>
    <xdr:pic macro="[1]!DesignIconClicked">
      <xdr:nvPicPr>
        <xdr:cNvPr id="2" name="BEx5LCY08QK46NAS4B4W3AEX6W2R" descr="analysis_prev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87950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workbookViewId="0">
      <selection activeCell="J16" sqref="J16"/>
    </sheetView>
  </sheetViews>
  <sheetFormatPr baseColWidth="10" defaultRowHeight="15" x14ac:dyDescent="0.25"/>
  <cols>
    <col min="1" max="1" width="4.5703125" customWidth="1"/>
    <col min="2" max="2" width="48" bestFit="1" customWidth="1"/>
    <col min="3" max="3" width="15.28515625" bestFit="1" customWidth="1"/>
    <col min="4" max="4" width="19.140625" bestFit="1" customWidth="1"/>
    <col min="5" max="5" width="15.7109375" bestFit="1" customWidth="1"/>
    <col min="6" max="6" width="15.28515625" bestFit="1" customWidth="1"/>
    <col min="7" max="7" width="9" customWidth="1"/>
    <col min="8" max="8" width="12.7109375" bestFit="1" customWidth="1"/>
    <col min="9" max="9" width="13.7109375" bestFit="1" customWidth="1"/>
    <col min="10" max="10" width="15.28515625" bestFit="1" customWidth="1"/>
    <col min="11" max="11" width="10.85546875" customWidth="1"/>
    <col min="12" max="12" width="15.28515625" bestFit="1" customWidth="1"/>
    <col min="13" max="13" width="10.28515625" customWidth="1"/>
    <col min="14" max="14" width="15.28515625" bestFit="1" customWidth="1"/>
    <col min="15" max="15" width="10.28515625" customWidth="1"/>
    <col min="16" max="16" width="15.28515625" bestFit="1" customWidth="1"/>
    <col min="17" max="18" width="8.85546875" customWidth="1"/>
  </cols>
  <sheetData>
    <row r="1" spans="1:18" ht="35.25" customHeight="1" x14ac:dyDescent="0.2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4" spans="1:18" s="8" customFormat="1" ht="39" customHeight="1" x14ac:dyDescent="0.25">
      <c r="A4" s="6" t="s">
        <v>0</v>
      </c>
      <c r="B4" s="6"/>
      <c r="C4" s="7" t="s">
        <v>1</v>
      </c>
      <c r="D4" s="9" t="s">
        <v>2</v>
      </c>
      <c r="E4" s="9" t="s">
        <v>3</v>
      </c>
      <c r="F4" s="7" t="s">
        <v>4</v>
      </c>
      <c r="G4" s="9" t="s">
        <v>5</v>
      </c>
      <c r="H4" s="7" t="s">
        <v>6</v>
      </c>
      <c r="I4" s="7" t="s">
        <v>7</v>
      </c>
      <c r="J4" s="7" t="s">
        <v>8</v>
      </c>
      <c r="K4" s="9" t="s">
        <v>9</v>
      </c>
      <c r="L4" s="7" t="s">
        <v>10</v>
      </c>
      <c r="M4" s="9" t="s">
        <v>11</v>
      </c>
      <c r="N4" s="7" t="s">
        <v>12</v>
      </c>
      <c r="O4" s="9" t="s">
        <v>13</v>
      </c>
      <c r="P4" s="7" t="s">
        <v>14</v>
      </c>
      <c r="Q4" s="9" t="s">
        <v>15</v>
      </c>
      <c r="R4" s="9" t="s">
        <v>16</v>
      </c>
    </row>
    <row r="5" spans="1:18" x14ac:dyDescent="0.25">
      <c r="A5" s="7">
        <v>1</v>
      </c>
      <c r="B5" s="7" t="s">
        <v>17</v>
      </c>
      <c r="C5" s="3">
        <v>2895096500</v>
      </c>
      <c r="D5" s="3">
        <v>18094508.7599998</v>
      </c>
      <c r="E5" s="3">
        <v>2913191008.7600002</v>
      </c>
      <c r="F5" s="3">
        <v>1111271.27</v>
      </c>
      <c r="G5" s="3">
        <v>3.8146185999999999E-2</v>
      </c>
      <c r="H5" s="3">
        <v>266609.59999999998</v>
      </c>
      <c r="I5" s="3">
        <v>6076639.4799990701</v>
      </c>
      <c r="J5" s="3">
        <v>2905381402.1199999</v>
      </c>
      <c r="K5" s="3">
        <v>99.731922603000001</v>
      </c>
      <c r="L5" s="3">
        <v>2905220663.8400002</v>
      </c>
      <c r="M5" s="3">
        <v>99.726405001000003</v>
      </c>
      <c r="N5" s="3">
        <v>2905177932.0300002</v>
      </c>
      <c r="O5" s="3">
        <v>99.724938162000001</v>
      </c>
      <c r="P5" s="3">
        <v>2904875723.4400001</v>
      </c>
      <c r="Q5" s="3">
        <v>99.714564362999994</v>
      </c>
      <c r="R5" s="3">
        <v>99.989597587999995</v>
      </c>
    </row>
    <row r="6" spans="1:18" x14ac:dyDescent="0.25">
      <c r="A6" s="7">
        <v>2</v>
      </c>
      <c r="B6" s="7" t="s">
        <v>18</v>
      </c>
      <c r="C6" s="3">
        <v>1139561310</v>
      </c>
      <c r="D6" s="3">
        <v>75387208.020000204</v>
      </c>
      <c r="E6" s="3">
        <v>1214948518.02</v>
      </c>
      <c r="F6" s="3">
        <v>465479457.26999998</v>
      </c>
      <c r="G6" s="3">
        <v>38.312689827</v>
      </c>
      <c r="H6" s="3">
        <v>2029792.2900006201</v>
      </c>
      <c r="I6" s="3">
        <v>43037281.769999497</v>
      </c>
      <c r="J6" s="3">
        <v>1169881443.96</v>
      </c>
      <c r="K6" s="3">
        <v>96.290618624000004</v>
      </c>
      <c r="L6" s="3">
        <v>1161561419.95</v>
      </c>
      <c r="M6" s="3">
        <v>95.605813968000007</v>
      </c>
      <c r="N6" s="3">
        <v>1142154143.4100001</v>
      </c>
      <c r="O6" s="3">
        <v>94.008439573000004</v>
      </c>
      <c r="P6" s="3">
        <v>1039844919.35</v>
      </c>
      <c r="Q6" s="3">
        <v>85.587570495999998</v>
      </c>
      <c r="R6" s="3">
        <v>91.042432876000007</v>
      </c>
    </row>
    <row r="7" spans="1:18" x14ac:dyDescent="0.25">
      <c r="A7" s="7">
        <v>3</v>
      </c>
      <c r="B7" s="7" t="s">
        <v>19</v>
      </c>
      <c r="C7" s="3">
        <v>221886810</v>
      </c>
      <c r="D7" s="3">
        <v>-26030716.690000001</v>
      </c>
      <c r="E7" s="3">
        <v>195856093.31</v>
      </c>
      <c r="F7" s="3">
        <v>2439259.62</v>
      </c>
      <c r="G7" s="3">
        <v>1.2454346350000001</v>
      </c>
      <c r="H7" s="4">
        <v>0</v>
      </c>
      <c r="I7" s="3">
        <v>385479.03000006097</v>
      </c>
      <c r="J7" s="3">
        <v>195470614.28</v>
      </c>
      <c r="K7" s="3">
        <v>99.803182519000003</v>
      </c>
      <c r="L7" s="3">
        <v>195470120.55000001</v>
      </c>
      <c r="M7" s="3">
        <v>99.802930430000004</v>
      </c>
      <c r="N7" s="3">
        <v>195470120.55000001</v>
      </c>
      <c r="O7" s="3">
        <v>99.802930430000004</v>
      </c>
      <c r="P7" s="3">
        <v>194829897.63</v>
      </c>
      <c r="Q7" s="3">
        <v>99.476046079</v>
      </c>
      <c r="R7" s="3">
        <v>99.672470187000002</v>
      </c>
    </row>
    <row r="8" spans="1:18" x14ac:dyDescent="0.25">
      <c r="A8" s="7">
        <v>4</v>
      </c>
      <c r="B8" s="7" t="s">
        <v>20</v>
      </c>
      <c r="C8" s="3">
        <v>2307689620</v>
      </c>
      <c r="D8" s="3">
        <v>91031141.409999907</v>
      </c>
      <c r="E8" s="3">
        <v>2398720761.4099998</v>
      </c>
      <c r="F8" s="3">
        <v>480384702.75</v>
      </c>
      <c r="G8" s="3">
        <v>20.026703835999999</v>
      </c>
      <c r="H8" s="3">
        <v>9265928.33999997</v>
      </c>
      <c r="I8" s="3">
        <v>145920354.78</v>
      </c>
      <c r="J8" s="3">
        <v>2243534478.29</v>
      </c>
      <c r="K8" s="3">
        <v>93.530456498999996</v>
      </c>
      <c r="L8" s="3">
        <v>2191487315.8200002</v>
      </c>
      <c r="M8" s="3">
        <v>91.360668197999999</v>
      </c>
      <c r="N8" s="3">
        <v>2076811612.21</v>
      </c>
      <c r="O8" s="3">
        <v>86.579965689000005</v>
      </c>
      <c r="P8" s="3">
        <v>2048466832.6600001</v>
      </c>
      <c r="Q8" s="3">
        <v>85.398303362999997</v>
      </c>
      <c r="R8" s="3">
        <v>98.635178107000002</v>
      </c>
    </row>
    <row r="9" spans="1:18" x14ac:dyDescent="0.25">
      <c r="A9" s="7">
        <v>5</v>
      </c>
      <c r="B9" s="7" t="s">
        <v>21</v>
      </c>
      <c r="C9" s="3">
        <v>1650000</v>
      </c>
      <c r="D9" s="3">
        <v>-1649128.66</v>
      </c>
      <c r="E9" s="3">
        <v>871.33999999599996</v>
      </c>
      <c r="F9" s="5"/>
      <c r="G9" s="5"/>
      <c r="H9" s="5"/>
      <c r="I9" s="3">
        <v>871.33999999599996</v>
      </c>
      <c r="J9" s="5"/>
      <c r="K9" s="5"/>
      <c r="L9" s="5"/>
      <c r="M9" s="5"/>
      <c r="N9" s="5"/>
      <c r="O9" s="5"/>
      <c r="P9" s="5"/>
      <c r="Q9" s="5"/>
      <c r="R9" s="5"/>
    </row>
    <row r="10" spans="1:18" x14ac:dyDescent="0.25">
      <c r="A10" s="7">
        <v>6</v>
      </c>
      <c r="B10" s="7" t="s">
        <v>22</v>
      </c>
      <c r="C10" s="3">
        <v>149952280</v>
      </c>
      <c r="D10" s="3">
        <v>15109150</v>
      </c>
      <c r="E10" s="3">
        <v>165061430</v>
      </c>
      <c r="F10" s="3">
        <v>108764434.83</v>
      </c>
      <c r="G10" s="3">
        <v>65.893307012999998</v>
      </c>
      <c r="H10" s="3">
        <v>925989.65000002098</v>
      </c>
      <c r="I10" s="3">
        <v>34185291.520000003</v>
      </c>
      <c r="J10" s="3">
        <v>129950148.83</v>
      </c>
      <c r="K10" s="3">
        <v>78.728355152000006</v>
      </c>
      <c r="L10" s="3">
        <v>129311581.98999999</v>
      </c>
      <c r="M10" s="3">
        <v>78.341488978000001</v>
      </c>
      <c r="N10" s="3">
        <v>89190942.359999999</v>
      </c>
      <c r="O10" s="3">
        <v>54.034999188</v>
      </c>
      <c r="P10" s="3">
        <v>77421615.450000003</v>
      </c>
      <c r="Q10" s="3">
        <v>46.904728409000001</v>
      </c>
      <c r="R10" s="3">
        <v>86.804347394000004</v>
      </c>
    </row>
    <row r="11" spans="1:18" x14ac:dyDescent="0.25">
      <c r="A11" s="7">
        <v>7</v>
      </c>
      <c r="B11" s="7" t="s">
        <v>23</v>
      </c>
      <c r="C11" s="3">
        <v>398377490</v>
      </c>
      <c r="D11" s="3">
        <v>-24239247.489999998</v>
      </c>
      <c r="E11" s="3">
        <v>374138242.50999999</v>
      </c>
      <c r="F11" s="3">
        <v>142866465.38999999</v>
      </c>
      <c r="G11" s="3">
        <f>F11*100/E11</f>
        <v>38.185475088444463</v>
      </c>
      <c r="H11" s="3">
        <v>246827.73000004899</v>
      </c>
      <c r="I11" s="3">
        <v>123111075.84999999</v>
      </c>
      <c r="J11" s="3">
        <v>250780338.93000001</v>
      </c>
      <c r="K11" s="3">
        <v>67.028790547</v>
      </c>
      <c r="L11" s="3">
        <v>230222554.69999999</v>
      </c>
      <c r="M11" s="3">
        <v>61.534087816000003</v>
      </c>
      <c r="N11" s="3">
        <v>184706876.47999999</v>
      </c>
      <c r="O11" s="3">
        <v>49.368617129999997</v>
      </c>
      <c r="P11" s="3">
        <v>165497302.21000001</v>
      </c>
      <c r="Q11" s="3">
        <v>44.234265147000002</v>
      </c>
      <c r="R11" s="3">
        <v>89.599967995</v>
      </c>
    </row>
    <row r="12" spans="1:18" x14ac:dyDescent="0.25">
      <c r="A12" s="1" t="s">
        <v>24</v>
      </c>
      <c r="B12" s="1"/>
      <c r="C12" s="2">
        <f>SUM(C5:C11)</f>
        <v>7114214010</v>
      </c>
      <c r="D12" s="2">
        <f t="shared" ref="D12:E12" si="0">SUM(D5:D11)</f>
        <v>147702915.3499999</v>
      </c>
      <c r="E12" s="2">
        <f t="shared" si="0"/>
        <v>7261916925.3500004</v>
      </c>
      <c r="F12" s="2">
        <f>SUM(F5:F11)</f>
        <v>1201045591.1300001</v>
      </c>
      <c r="G12" s="10">
        <f>F12*100/E12</f>
        <v>16.538960765818921</v>
      </c>
      <c r="H12" s="2">
        <f>SUM(H5:H11)</f>
        <v>12735147.610000659</v>
      </c>
      <c r="I12" s="2">
        <f t="shared" ref="I12" si="1">SUM(I5:I11)</f>
        <v>352716993.76999867</v>
      </c>
      <c r="J12" s="2">
        <f>SUM(J5:J11)</f>
        <v>6894998426.4099998</v>
      </c>
      <c r="K12" s="2">
        <f>J12*100/E12</f>
        <v>94.94736028087631</v>
      </c>
      <c r="L12" s="2">
        <f>SUM(L5:L11)</f>
        <v>6813273656.8499994</v>
      </c>
      <c r="M12" s="2">
        <f>L12*100/E12</f>
        <v>93.82197189651302</v>
      </c>
      <c r="N12" s="2">
        <f>SUM(N5:N11)</f>
        <v>6593511627.04</v>
      </c>
      <c r="O12" s="2">
        <f>N12*100/E12</f>
        <v>90.795745735169149</v>
      </c>
      <c r="P12" s="2">
        <f>SUM(P5:P11)</f>
        <v>6430936290.7399998</v>
      </c>
      <c r="Q12" s="2">
        <f>P12*100/E12</f>
        <v>88.557007149046257</v>
      </c>
      <c r="R12" s="2">
        <f>P12*100/N12</f>
        <v>97.534313344754281</v>
      </c>
    </row>
    <row r="15" spans="1:18" ht="27" customHeight="1" x14ac:dyDescent="0.25">
      <c r="A15" s="13" t="s">
        <v>25</v>
      </c>
      <c r="B15" s="14"/>
      <c r="C15" s="12">
        <v>2049147</v>
      </c>
      <c r="D15" s="18" t="s">
        <v>28</v>
      </c>
      <c r="E15" s="19"/>
    </row>
    <row r="16" spans="1:18" ht="51" customHeight="1" x14ac:dyDescent="0.25">
      <c r="A16" s="15" t="s">
        <v>26</v>
      </c>
      <c r="B16" s="16"/>
      <c r="C16" s="11">
        <f>N12/C15</f>
        <v>3217.6860064407288</v>
      </c>
    </row>
  </sheetData>
  <mergeCells count="4">
    <mergeCell ref="A15:B15"/>
    <mergeCell ref="A16:B16"/>
    <mergeCell ref="A1:R1"/>
    <mergeCell ref="D15:E15"/>
  </mergeCells>
  <pageMargins left="0.17" right="0.17" top="0.74803149606299213" bottom="0.74803149606299213" header="0.31496062992125984" footer="0.31496062992125984"/>
  <pageSetup paperSize="9" scale="5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mjpp02 Maria Jose Perez Perez tfno:9252 86119</dc:creator>
  <cp:lastModifiedBy>mjpp02 Maria Jose Perez Perez tfno:9252 86119</cp:lastModifiedBy>
  <cp:lastPrinted>2017-03-16T09:14:38Z</cp:lastPrinted>
  <dcterms:created xsi:type="dcterms:W3CDTF">2017-03-15T12:59:20Z</dcterms:created>
  <dcterms:modified xsi:type="dcterms:W3CDTF">2017-05-25T10:44:41Z</dcterms:modified>
</cp:coreProperties>
</file>